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2016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<sst xmlns="http://schemas.openxmlformats.org/spreadsheetml/2006/main" count="193" uniqueCount="127">
  <si>
    <t>Міський бюджет розвитку</t>
  </si>
  <si>
    <t>Пральна машина промислова NF3JLBSP403NW22</t>
  </si>
  <si>
    <t>ФІЛІЯ №3</t>
  </si>
  <si>
    <t>Картоплечистка</t>
  </si>
  <si>
    <t>Холодильний шкаф</t>
  </si>
  <si>
    <t>ФІЛІЯ №1</t>
  </si>
  <si>
    <t>Ноутбук</t>
  </si>
  <si>
    <t>дошкільні відділення №1,2,3</t>
  </si>
  <si>
    <t>М'який модуль "Будівельник"</t>
  </si>
  <si>
    <t>Рушник махровий</t>
  </si>
  <si>
    <t>М'який модуль "Тунель"</t>
  </si>
  <si>
    <t>Подушка силіконова</t>
  </si>
  <si>
    <t>Конструктор - сортувальник</t>
  </si>
  <si>
    <t>Гра настольна "Футбол"</t>
  </si>
  <si>
    <t>М'яч футбольний</t>
  </si>
  <si>
    <t>Кселофон</t>
  </si>
  <si>
    <t>Мініоркестр</t>
  </si>
  <si>
    <t>Басейн</t>
  </si>
  <si>
    <t>Вогнегасник порошковий</t>
  </si>
  <si>
    <t>Вогнегасник вуглекислотний</t>
  </si>
  <si>
    <t>Філія №1, №3, основна школа</t>
  </si>
  <si>
    <t>Депутатський фонд</t>
  </si>
  <si>
    <t>Гараненко Р.С.</t>
  </si>
  <si>
    <t>Пральна машина</t>
  </si>
  <si>
    <t>основна школа</t>
  </si>
  <si>
    <t>Картоплечистка МОК-300М</t>
  </si>
  <si>
    <t>Водонагрівач Goreninje</t>
  </si>
  <si>
    <t>Електрокип'ятильник ЕКЕ 100</t>
  </si>
  <si>
    <t>6 ПК</t>
  </si>
  <si>
    <t>Стільці, шт.</t>
  </si>
  <si>
    <t>1 ПК, МФУ</t>
  </si>
  <si>
    <t>спортивний інвентар</t>
  </si>
  <si>
    <t>1 шт</t>
  </si>
  <si>
    <t>3 шт</t>
  </si>
  <si>
    <t>282 шт</t>
  </si>
  <si>
    <t>180 шт</t>
  </si>
  <si>
    <t>30 шт</t>
  </si>
  <si>
    <t>9 шт</t>
  </si>
  <si>
    <t>4 шт</t>
  </si>
  <si>
    <t>5 шт</t>
  </si>
  <si>
    <t>дп №2 основна школа</t>
  </si>
  <si>
    <t>Проектор, екран</t>
  </si>
  <si>
    <t>Нагіх К.В.</t>
  </si>
  <si>
    <t>Заміна вікон спортивної зали</t>
  </si>
  <si>
    <t>10 вікон</t>
  </si>
  <si>
    <t>Кацюба В.М.</t>
  </si>
  <si>
    <t>газонокосарка</t>
  </si>
  <si>
    <t>10 ПК</t>
  </si>
  <si>
    <t xml:space="preserve">кухонний посуд </t>
  </si>
  <si>
    <t>холодильник</t>
  </si>
  <si>
    <t>м'ясорубка</t>
  </si>
  <si>
    <t>Гончар О.В.</t>
  </si>
  <si>
    <t>бензопіла</t>
  </si>
  <si>
    <t>основна школа, дп№2</t>
  </si>
  <si>
    <t>телевізор</t>
  </si>
  <si>
    <t>Богуслаєв В.О.</t>
  </si>
  <si>
    <t>13 комп'ютерів (моноблок)</t>
  </si>
  <si>
    <t>12+1</t>
  </si>
  <si>
    <t>комп'ютерний клас (моноблок), кондиціонер, МФУ</t>
  </si>
  <si>
    <t xml:space="preserve">Заміна вікон в кабінетах нової будівлі школи </t>
  </si>
  <si>
    <t>38 вікон</t>
  </si>
  <si>
    <t>Лінолеум (музична зала)</t>
  </si>
  <si>
    <t>Освітлювач світлодіодний, 10 шт</t>
  </si>
  <si>
    <t>Фарбувальні матеріали</t>
  </si>
  <si>
    <t>комп'ютерний клас (моноблок)</t>
  </si>
  <si>
    <t>Послуги охорони</t>
  </si>
  <si>
    <t>основна школа       філія1,філія3</t>
  </si>
  <si>
    <t>Програмний комплекс КУРС</t>
  </si>
  <si>
    <t>поточний ремонт підлоги з заміною ліноліуму</t>
  </si>
  <si>
    <t>Ноутбук ASUS</t>
  </si>
  <si>
    <t>2х6000</t>
  </si>
  <si>
    <t>Конструктор</t>
  </si>
  <si>
    <t>Контейнер для сміття</t>
  </si>
  <si>
    <t xml:space="preserve">Посудомийні машини, </t>
  </si>
  <si>
    <t>16шт</t>
  </si>
  <si>
    <t>Васильєв Ю.Л.</t>
  </si>
  <si>
    <t>Пісочниці</t>
  </si>
  <si>
    <t>дп№3</t>
  </si>
  <si>
    <t>Пральні машини</t>
  </si>
  <si>
    <t>дп № 1-1шт              дп№3 -1шт</t>
  </si>
  <si>
    <t>Пилосос</t>
  </si>
  <si>
    <t>філія№1</t>
  </si>
  <si>
    <t>Праска</t>
  </si>
  <si>
    <t>Тример для покосу трави</t>
  </si>
  <si>
    <t>філія №3</t>
  </si>
  <si>
    <t>зварювальний апарат</t>
  </si>
  <si>
    <t>філія№3</t>
  </si>
  <si>
    <t>Тачка садова</t>
  </si>
  <si>
    <t>МФУ</t>
  </si>
  <si>
    <t>Крісло-груша</t>
  </si>
  <si>
    <t>Інтерактивний комплекс</t>
  </si>
  <si>
    <t>Заправка картриджів</t>
  </si>
  <si>
    <t>Папір офісний</t>
  </si>
  <si>
    <t>Спил та обрізка дерев</t>
  </si>
  <si>
    <t>Ремонт каналізації</t>
  </si>
  <si>
    <t>Основна школа</t>
  </si>
  <si>
    <t>Програма КУРС</t>
  </si>
  <si>
    <t>Поточний ремонт компютерної техніки,заправка картриджів</t>
  </si>
  <si>
    <t>Коврик масажний</t>
  </si>
  <si>
    <t>щит дитячий</t>
  </si>
  <si>
    <t>МФУ Epson</t>
  </si>
  <si>
    <t xml:space="preserve"> Ноутбук ACER</t>
  </si>
  <si>
    <t>Підручники</t>
  </si>
  <si>
    <t>Поточний ремонт в системі водопроводу та каналізації</t>
  </si>
  <si>
    <t>Міський бюджет розвитку, субвенції, субвенції (інклюзія)</t>
  </si>
  <si>
    <t>основна школа       філія1,філія 3</t>
  </si>
  <si>
    <t>основна школа, філія 1</t>
  </si>
  <si>
    <t xml:space="preserve">Музичне обладнання:   </t>
  </si>
  <si>
    <t>радіомікрофон, 5000грн</t>
  </si>
  <si>
    <t>підсилувач для акустичної системи, 2200грн</t>
  </si>
  <si>
    <t>акустична система, 6000 грн</t>
  </si>
  <si>
    <t>основна школа-1шт,        філія1 -1шт, філія 3-2шт</t>
  </si>
  <si>
    <t>Дошка магнітна</t>
  </si>
  <si>
    <t>основна школа-2шт,       філія 1 -1шт, філія 3-1шт</t>
  </si>
  <si>
    <t>основна школа-2шт,       філія 1 -2шт, філія3-2шт</t>
  </si>
  <si>
    <t>основна школа-1шт, філія 3-1шт</t>
  </si>
  <si>
    <t>музичне обладнання   акустична система-18000грн       радіосистема-6600грн    спікерна стойка-7400грн</t>
  </si>
  <si>
    <t>дп № 1 - 3шт                  дп №3 - 4шт</t>
  </si>
  <si>
    <t>постільні комплекти 60шт</t>
  </si>
  <si>
    <t>ковдра 60шт</t>
  </si>
  <si>
    <t>подушка 60шт</t>
  </si>
  <si>
    <t xml:space="preserve">рушник, 60шт </t>
  </si>
  <si>
    <t>дп № 1 - 1шт              дп №3 - 1шт</t>
  </si>
  <si>
    <t>ЗНВК</t>
  </si>
  <si>
    <t>Повірка теплолічильників</t>
  </si>
  <si>
    <t>дп №2 - 5шт           дп №1 - 4шт,        дп №3 - 7шт</t>
  </si>
  <si>
    <t>Васільєв А.В.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</si>
</sst>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 vertic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vertical="center"/>
    </xf>
    <xf numFmtId="172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wrapText="1"/>
    </xf>
    <xf numFmtId="0" fontId="42" fillId="3" borderId="10" xfId="0" applyFont="1" applyFill="1" applyBorder="1" applyAlignment="1">
      <alignment/>
    </xf>
    <xf numFmtId="0" fontId="42" fillId="3" borderId="10" xfId="0" applyFont="1" applyFill="1" applyBorder="1" applyAlignment="1">
      <alignment wrapText="1"/>
    </xf>
    <xf numFmtId="172" fontId="42" fillId="3" borderId="10" xfId="0" applyNumberFormat="1" applyFon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42" fillId="11" borderId="10" xfId="0" applyFont="1" applyFill="1" applyBorder="1" applyAlignment="1">
      <alignment/>
    </xf>
    <xf numFmtId="172" fontId="42" fillId="11" borderId="10" xfId="0" applyNumberFormat="1" applyFont="1" applyFill="1" applyBorder="1" applyAlignment="1">
      <alignment vertical="center"/>
    </xf>
    <xf numFmtId="0" fontId="42" fillId="11" borderId="10" xfId="0" applyFont="1" applyFill="1" applyBorder="1" applyAlignment="1">
      <alignment vertical="center"/>
    </xf>
    <xf numFmtId="172" fontId="4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2" fillId="2" borderId="10" xfId="0" applyFont="1" applyFill="1" applyBorder="1" applyAlignment="1">
      <alignment vertical="center"/>
    </xf>
    <xf numFmtId="0" fontId="42" fillId="2" borderId="10" xfId="0" applyFont="1" applyFill="1" applyBorder="1" applyAlignment="1">
      <alignment wrapText="1"/>
    </xf>
    <xf numFmtId="172" fontId="42" fillId="2" borderId="10" xfId="0" applyNumberFormat="1" applyFont="1" applyFill="1" applyBorder="1" applyAlignment="1">
      <alignment vertical="center"/>
    </xf>
    <xf numFmtId="0" fontId="42" fillId="2" borderId="10" xfId="0" applyFont="1" applyFill="1" applyBorder="1" applyAlignment="1">
      <alignment/>
    </xf>
    <xf numFmtId="172" fontId="42" fillId="34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vertical="top" wrapText="1"/>
    </xf>
    <xf numFmtId="0" fontId="42" fillId="11" borderId="10" xfId="0" applyFont="1" applyFill="1" applyBorder="1" applyAlignment="1">
      <alignment vertical="top" wrapText="1"/>
    </xf>
    <xf numFmtId="172" fontId="42" fillId="0" borderId="10" xfId="0" applyNumberFormat="1" applyFont="1" applyBorder="1" applyAlignment="1">
      <alignment vertical="top" wrapText="1"/>
    </xf>
    <xf numFmtId="0" fontId="42" fillId="34" borderId="11" xfId="0" applyFont="1" applyFill="1" applyBorder="1" applyAlignment="1">
      <alignment horizontal="left" wrapText="1"/>
    </xf>
    <xf numFmtId="172" fontId="42" fillId="34" borderId="11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72" fontId="42" fillId="0" borderId="11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2" fillId="11" borderId="12" xfId="0" applyFont="1" applyFill="1" applyBorder="1" applyAlignment="1">
      <alignment horizontal="center" vertical="center"/>
    </xf>
    <xf numFmtId="0" fontId="42" fillId="11" borderId="13" xfId="0" applyFont="1" applyFill="1" applyBorder="1" applyAlignment="1">
      <alignment horizontal="center" vertical="center"/>
    </xf>
    <xf numFmtId="0" fontId="42" fillId="11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172" fontId="42" fillId="0" borderId="12" xfId="0" applyNumberFormat="1" applyFont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2" fontId="42" fillId="34" borderId="12" xfId="0" applyNumberFormat="1" applyFont="1" applyFill="1" applyBorder="1" applyAlignment="1">
      <alignment horizontal="center" vertical="center"/>
    </xf>
    <xf numFmtId="172" fontId="42" fillId="34" borderId="11" xfId="0" applyNumberFormat="1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72" fontId="42" fillId="0" borderId="12" xfId="0" applyNumberFormat="1" applyFont="1" applyBorder="1" applyAlignment="1">
      <alignment vertical="top" wrapText="1"/>
    </xf>
    <xf numFmtId="172" fontId="42" fillId="0" borderId="11" xfId="0" applyNumberFormat="1" applyFont="1" applyBorder="1" applyAlignment="1">
      <alignment vertical="top" wrapText="1"/>
    </xf>
    <xf numFmtId="0" fontId="42" fillId="34" borderId="12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 horizontal="left" wrapText="1"/>
    </xf>
    <xf numFmtId="0" fontId="42" fillId="34" borderId="12" xfId="0" applyFont="1" applyFill="1" applyBorder="1" applyAlignment="1">
      <alignment vertical="center"/>
    </xf>
    <xf numFmtId="0" fontId="42" fillId="34" borderId="12" xfId="0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172" fontId="42" fillId="34" borderId="12" xfId="0" applyNumberFormat="1" applyFont="1" applyFill="1" applyBorder="1" applyAlignment="1">
      <alignment vertical="center"/>
    </xf>
    <xf numFmtId="172" fontId="42" fillId="34" borderId="11" xfId="0" applyNumberFormat="1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172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9" borderId="12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vertical="top" wrapText="1"/>
    </xf>
    <xf numFmtId="172" fontId="42" fillId="9" borderId="10" xfId="0" applyNumberFormat="1" applyFont="1" applyFill="1" applyBorder="1" applyAlignment="1">
      <alignment vertical="center"/>
    </xf>
    <xf numFmtId="0" fontId="42" fillId="9" borderId="13" xfId="0" applyFont="1" applyFill="1" applyBorder="1" applyAlignment="1">
      <alignment horizontal="center" vertical="center"/>
    </xf>
    <xf numFmtId="0" fontId="42" fillId="9" borderId="11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vertical="top"/>
    </xf>
    <xf numFmtId="0" fontId="42" fillId="9" borderId="13" xfId="0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top" wrapText="1"/>
    </xf>
    <xf numFmtId="0" fontId="42" fillId="19" borderId="10" xfId="0" applyFont="1" applyFill="1" applyBorder="1" applyAlignment="1">
      <alignment/>
    </xf>
    <xf numFmtId="0" fontId="42" fillId="19" borderId="13" xfId="0" applyFont="1" applyFill="1" applyBorder="1" applyAlignment="1">
      <alignment horizontal="center" vertical="top" wrapText="1"/>
    </xf>
    <xf numFmtId="0" fontId="42" fillId="19" borderId="11" xfId="0" applyFont="1" applyFill="1" applyBorder="1" applyAlignment="1">
      <alignment horizontal="center" vertical="top" wrapText="1"/>
    </xf>
    <xf numFmtId="0" fontId="42" fillId="19" borderId="10" xfId="0" applyFont="1" applyFill="1" applyBorder="1" applyAlignment="1">
      <alignment vertical="top" wrapText="1"/>
    </xf>
    <xf numFmtId="172" fontId="42" fillId="11" borderId="10" xfId="0" applyNumberFormat="1" applyFont="1" applyFill="1" applyBorder="1" applyAlignment="1">
      <alignment vertical="center" wrapText="1"/>
    </xf>
    <xf numFmtId="172" fontId="42" fillId="9" borderId="10" xfId="0" applyNumberFormat="1" applyFont="1" applyFill="1" applyBorder="1" applyAlignment="1">
      <alignment vertical="center" wrapText="1"/>
    </xf>
    <xf numFmtId="0" fontId="42" fillId="19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B4">
      <selection activeCell="J19" sqref="J19"/>
    </sheetView>
  </sheetViews>
  <sheetFormatPr defaultColWidth="9.140625" defaultRowHeight="15"/>
  <cols>
    <col min="1" max="1" width="4.00390625" style="0" customWidth="1"/>
    <col min="2" max="2" width="36.57421875" style="0" customWidth="1"/>
    <col min="3" max="3" width="10.421875" style="0" customWidth="1"/>
    <col min="4" max="4" width="16.421875" style="0" customWidth="1"/>
    <col min="5" max="5" width="35.421875" style="0" customWidth="1"/>
    <col min="6" max="6" width="7.140625" style="0" customWidth="1"/>
    <col min="7" max="7" width="18.7109375" style="0" customWidth="1"/>
    <col min="8" max="8" width="27.140625" style="0" customWidth="1"/>
    <col min="9" max="9" width="14.140625" style="0" customWidth="1"/>
    <col min="10" max="10" width="36.140625" style="0" customWidth="1"/>
  </cols>
  <sheetData>
    <row r="2" spans="2:10" ht="20.25">
      <c r="B2" s="38" t="s">
        <v>0</v>
      </c>
      <c r="C2" s="38"/>
      <c r="D2" s="38"/>
      <c r="E2" s="38"/>
      <c r="F2" s="2"/>
      <c r="G2" s="39" t="s">
        <v>21</v>
      </c>
      <c r="H2" s="39"/>
      <c r="I2" s="39"/>
      <c r="J2" s="39"/>
    </row>
    <row r="3" spans="2:10" ht="18.75">
      <c r="B3" s="2"/>
      <c r="C3" s="2"/>
      <c r="D3" s="2"/>
      <c r="E3" s="2"/>
      <c r="F3" s="2"/>
      <c r="G3" s="2"/>
      <c r="H3" s="2"/>
      <c r="I3" s="2"/>
      <c r="J3" s="2"/>
    </row>
    <row r="4" spans="2:10" ht="37.5">
      <c r="B4" s="5" t="s">
        <v>1</v>
      </c>
      <c r="C4" s="5" t="s">
        <v>32</v>
      </c>
      <c r="D4" s="6">
        <v>60000</v>
      </c>
      <c r="E4" s="7" t="s">
        <v>2</v>
      </c>
      <c r="F4" s="2"/>
      <c r="G4" s="40" t="s">
        <v>22</v>
      </c>
      <c r="H4" s="10" t="s">
        <v>23</v>
      </c>
      <c r="I4" s="11">
        <v>12600</v>
      </c>
      <c r="J4" s="10" t="s">
        <v>24</v>
      </c>
    </row>
    <row r="5" spans="2:10" ht="18.75" customHeight="1">
      <c r="B5" s="8" t="s">
        <v>3</v>
      </c>
      <c r="C5" s="8" t="s">
        <v>32</v>
      </c>
      <c r="D5" s="6">
        <v>16400</v>
      </c>
      <c r="E5" s="7" t="s">
        <v>2</v>
      </c>
      <c r="F5" s="2"/>
      <c r="G5" s="41"/>
      <c r="H5" s="12" t="s">
        <v>4</v>
      </c>
      <c r="I5" s="11">
        <v>2400</v>
      </c>
      <c r="J5" s="10" t="s">
        <v>5</v>
      </c>
    </row>
    <row r="6" spans="2:10" ht="18.75" customHeight="1">
      <c r="B6" s="8" t="s">
        <v>4</v>
      </c>
      <c r="C6" s="8" t="s">
        <v>32</v>
      </c>
      <c r="D6" s="6">
        <v>19417</v>
      </c>
      <c r="E6" s="7" t="s">
        <v>5</v>
      </c>
      <c r="F6" s="2"/>
      <c r="G6" s="9"/>
      <c r="H6" s="9"/>
      <c r="I6" s="6">
        <f>SUM(I4:I5)</f>
        <v>15000</v>
      </c>
      <c r="J6" s="9"/>
    </row>
    <row r="7" spans="2:10" ht="18.75" customHeight="1">
      <c r="B7" s="8" t="s">
        <v>6</v>
      </c>
      <c r="C7" s="8" t="s">
        <v>33</v>
      </c>
      <c r="D7" s="6">
        <v>28500</v>
      </c>
      <c r="E7" s="7" t="s">
        <v>7</v>
      </c>
      <c r="F7" s="2"/>
      <c r="G7" s="42" t="s">
        <v>126</v>
      </c>
      <c r="H7" s="14" t="s">
        <v>25</v>
      </c>
      <c r="I7" s="15">
        <v>16400</v>
      </c>
      <c r="J7" s="16" t="s">
        <v>5</v>
      </c>
    </row>
    <row r="8" spans="2:10" ht="18.75" customHeight="1">
      <c r="B8" s="8" t="s">
        <v>8</v>
      </c>
      <c r="C8" s="8" t="s">
        <v>33</v>
      </c>
      <c r="D8" s="6">
        <v>22470</v>
      </c>
      <c r="E8" s="7" t="s">
        <v>7</v>
      </c>
      <c r="F8" s="2"/>
      <c r="G8" s="43"/>
      <c r="H8" s="13" t="s">
        <v>26</v>
      </c>
      <c r="I8" s="15">
        <v>14443</v>
      </c>
      <c r="J8" s="16" t="s">
        <v>5</v>
      </c>
    </row>
    <row r="9" spans="2:10" ht="18.75" customHeight="1">
      <c r="B9" s="8" t="s">
        <v>9</v>
      </c>
      <c r="C9" s="8" t="s">
        <v>34</v>
      </c>
      <c r="D9" s="6">
        <v>14664</v>
      </c>
      <c r="E9" s="7" t="s">
        <v>7</v>
      </c>
      <c r="F9" s="2"/>
      <c r="G9" s="43"/>
      <c r="H9" s="13" t="s">
        <v>27</v>
      </c>
      <c r="I9" s="15">
        <v>18157</v>
      </c>
      <c r="J9" s="16" t="s">
        <v>5</v>
      </c>
    </row>
    <row r="10" spans="2:10" ht="18.75" customHeight="1">
      <c r="B10" s="8" t="s">
        <v>10</v>
      </c>
      <c r="C10" s="8" t="s">
        <v>33</v>
      </c>
      <c r="D10" s="6">
        <v>7370</v>
      </c>
      <c r="E10" s="7" t="s">
        <v>7</v>
      </c>
      <c r="F10" s="2"/>
      <c r="G10" s="44"/>
      <c r="H10" s="13" t="s">
        <v>28</v>
      </c>
      <c r="I10" s="15">
        <v>49000</v>
      </c>
      <c r="J10" s="16" t="s">
        <v>2</v>
      </c>
    </row>
    <row r="11" spans="2:10" ht="18.75" customHeight="1">
      <c r="B11" s="8" t="s">
        <v>11</v>
      </c>
      <c r="C11" s="8" t="s">
        <v>35</v>
      </c>
      <c r="D11" s="6">
        <v>15300</v>
      </c>
      <c r="E11" s="7" t="s">
        <v>7</v>
      </c>
      <c r="F11" s="2"/>
      <c r="G11" s="9"/>
      <c r="H11" s="9"/>
      <c r="I11" s="6">
        <f>SUM(I7:I10)</f>
        <v>98000</v>
      </c>
      <c r="J11" s="9"/>
    </row>
    <row r="12" spans="2:10" ht="18.75" customHeight="1">
      <c r="B12" s="8" t="s">
        <v>12</v>
      </c>
      <c r="C12" s="8" t="s">
        <v>36</v>
      </c>
      <c r="D12" s="6">
        <v>12360</v>
      </c>
      <c r="E12" s="7" t="s">
        <v>7</v>
      </c>
      <c r="F12" s="2"/>
      <c r="G12" s="45" t="s">
        <v>51</v>
      </c>
      <c r="H12" s="17" t="s">
        <v>29</v>
      </c>
      <c r="I12" s="18">
        <v>15000</v>
      </c>
      <c r="J12" s="19" t="s">
        <v>2</v>
      </c>
    </row>
    <row r="13" spans="2:10" ht="18.75" customHeight="1">
      <c r="B13" s="8" t="s">
        <v>13</v>
      </c>
      <c r="C13" s="8" t="s">
        <v>37</v>
      </c>
      <c r="D13" s="6">
        <v>4392</v>
      </c>
      <c r="E13" s="7" t="s">
        <v>7</v>
      </c>
      <c r="F13" s="2"/>
      <c r="G13" s="46"/>
      <c r="H13" s="17" t="s">
        <v>30</v>
      </c>
      <c r="I13" s="18">
        <v>15000</v>
      </c>
      <c r="J13" s="19" t="s">
        <v>5</v>
      </c>
    </row>
    <row r="14" spans="2:10" ht="18.75" customHeight="1">
      <c r="B14" s="8" t="s">
        <v>14</v>
      </c>
      <c r="C14" s="8" t="s">
        <v>33</v>
      </c>
      <c r="D14" s="6">
        <v>225</v>
      </c>
      <c r="E14" s="7" t="s">
        <v>7</v>
      </c>
      <c r="F14" s="2"/>
      <c r="G14" s="47"/>
      <c r="H14" s="17" t="s">
        <v>31</v>
      </c>
      <c r="I14" s="18">
        <v>28425</v>
      </c>
      <c r="J14" s="19" t="s">
        <v>20</v>
      </c>
    </row>
    <row r="15" spans="2:10" ht="18.75" customHeight="1">
      <c r="B15" s="8" t="s">
        <v>15</v>
      </c>
      <c r="C15" s="8" t="s">
        <v>33</v>
      </c>
      <c r="D15" s="6">
        <v>1410</v>
      </c>
      <c r="E15" s="7" t="s">
        <v>7</v>
      </c>
      <c r="F15" s="2"/>
      <c r="G15" s="9"/>
      <c r="H15" s="9"/>
      <c r="I15" s="6">
        <f>SUM(I12:I14)</f>
        <v>58425</v>
      </c>
      <c r="J15" s="9"/>
    </row>
    <row r="16" spans="2:10" ht="18.75" customHeight="1">
      <c r="B16" s="8" t="s">
        <v>16</v>
      </c>
      <c r="C16" s="8" t="s">
        <v>33</v>
      </c>
      <c r="D16" s="6">
        <v>2301</v>
      </c>
      <c r="E16" s="7" t="s">
        <v>7</v>
      </c>
      <c r="F16" s="2"/>
      <c r="G16" s="2"/>
      <c r="H16" s="2"/>
      <c r="I16" s="3"/>
      <c r="J16" s="2"/>
    </row>
    <row r="17" spans="2:10" ht="18.75" customHeight="1">
      <c r="B17" s="8" t="s">
        <v>17</v>
      </c>
      <c r="C17" s="8" t="s">
        <v>33</v>
      </c>
      <c r="D17" s="6">
        <v>9171</v>
      </c>
      <c r="E17" s="7" t="s">
        <v>7</v>
      </c>
      <c r="F17" s="2"/>
      <c r="G17" s="2"/>
      <c r="H17" s="2"/>
      <c r="I17" s="3">
        <f>I14/3</f>
        <v>9475</v>
      </c>
      <c r="J17" s="2"/>
    </row>
    <row r="18" spans="2:10" ht="18.75" customHeight="1">
      <c r="B18" s="8" t="s">
        <v>18</v>
      </c>
      <c r="C18" s="8" t="s">
        <v>38</v>
      </c>
      <c r="D18" s="6">
        <v>967.56</v>
      </c>
      <c r="E18" s="7" t="s">
        <v>20</v>
      </c>
      <c r="F18" s="2"/>
      <c r="G18" s="2"/>
      <c r="H18" s="2"/>
      <c r="I18" s="3"/>
      <c r="J18" s="2"/>
    </row>
    <row r="19" spans="2:10" ht="18.75" customHeight="1">
      <c r="B19" s="8" t="s">
        <v>19</v>
      </c>
      <c r="C19" s="8" t="s">
        <v>39</v>
      </c>
      <c r="D19" s="6">
        <v>2920</v>
      </c>
      <c r="E19" s="7" t="s">
        <v>20</v>
      </c>
      <c r="F19" s="2"/>
      <c r="G19" s="2"/>
      <c r="H19" s="2"/>
      <c r="I19" s="3">
        <f>I17+I13</f>
        <v>24475</v>
      </c>
      <c r="J19" s="2"/>
    </row>
    <row r="20" spans="2:10" ht="18.75">
      <c r="B20" s="4"/>
      <c r="C20" s="4"/>
      <c r="D20" s="20">
        <f>SUM(D4:D19)</f>
        <v>217867.56</v>
      </c>
      <c r="E20" s="2"/>
      <c r="F20" s="2"/>
      <c r="G20" s="2"/>
      <c r="H20" s="2"/>
      <c r="I20" s="2"/>
      <c r="J20" s="2"/>
    </row>
    <row r="21" spans="2:3" ht="15">
      <c r="B21" s="1"/>
      <c r="C21" s="1"/>
    </row>
    <row r="22" ht="15">
      <c r="B22" s="21">
        <f>D20-D4-D5-D6</f>
        <v>122050.56</v>
      </c>
    </row>
    <row r="23" ht="15">
      <c r="B23">
        <f>B22/3</f>
        <v>40683.52</v>
      </c>
    </row>
    <row r="24" ht="15">
      <c r="B24" s="21">
        <f>B23+D6</f>
        <v>60100.52</v>
      </c>
    </row>
    <row r="25" ht="15">
      <c r="B25" s="21">
        <f>B23+D4+D5</f>
        <v>117083.51999999999</v>
      </c>
    </row>
    <row r="26" ht="15">
      <c r="C26" s="21">
        <f>B23+B24+B25</f>
        <v>217867.56</v>
      </c>
    </row>
  </sheetData>
  <sheetProtection/>
  <mergeCells count="5">
    <mergeCell ref="B2:E2"/>
    <mergeCell ref="G2:J2"/>
    <mergeCell ref="G4:G5"/>
    <mergeCell ref="G7:G10"/>
    <mergeCell ref="G12:G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G7" sqref="G7:G10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0.421875" style="0" customWidth="1"/>
    <col min="4" max="4" width="16.421875" style="0" customWidth="1"/>
    <col min="5" max="5" width="19.00390625" style="0" customWidth="1"/>
    <col min="6" max="6" width="7.140625" style="0" customWidth="1"/>
    <col min="7" max="7" width="18.7109375" style="0" customWidth="1"/>
    <col min="8" max="8" width="21.57421875" style="0" customWidth="1"/>
    <col min="9" max="9" width="16.00390625" style="0" customWidth="1"/>
    <col min="10" max="10" width="27.421875" style="0" customWidth="1"/>
  </cols>
  <sheetData>
    <row r="2" spans="2:10" ht="20.25">
      <c r="B2" s="38" t="s">
        <v>104</v>
      </c>
      <c r="C2" s="38"/>
      <c r="D2" s="38"/>
      <c r="E2" s="38"/>
      <c r="F2" s="2"/>
      <c r="G2" s="39" t="s">
        <v>21</v>
      </c>
      <c r="H2" s="39"/>
      <c r="I2" s="39"/>
      <c r="J2" s="39"/>
    </row>
    <row r="3" spans="2:10" ht="18.75">
      <c r="B3" s="2"/>
      <c r="C3" s="2"/>
      <c r="D3" s="2"/>
      <c r="E3" s="2"/>
      <c r="F3" s="2"/>
      <c r="G3" s="2"/>
      <c r="H3" s="2"/>
      <c r="I3" s="2"/>
      <c r="J3" s="2"/>
    </row>
    <row r="4" spans="2:10" ht="37.5">
      <c r="B4" s="5" t="s">
        <v>43</v>
      </c>
      <c r="C4" s="5" t="s">
        <v>44</v>
      </c>
      <c r="D4" s="6">
        <v>180000</v>
      </c>
      <c r="E4" s="7" t="s">
        <v>24</v>
      </c>
      <c r="F4" s="2"/>
      <c r="G4" s="40" t="s">
        <v>42</v>
      </c>
      <c r="H4" s="10" t="s">
        <v>41</v>
      </c>
      <c r="I4" s="11">
        <v>20000</v>
      </c>
      <c r="J4" s="10" t="s">
        <v>40</v>
      </c>
    </row>
    <row r="5" spans="2:10" ht="18.75" customHeight="1">
      <c r="B5" s="48" t="s">
        <v>58</v>
      </c>
      <c r="C5" s="48" t="s">
        <v>57</v>
      </c>
      <c r="D5" s="50">
        <v>168987</v>
      </c>
      <c r="E5" s="52" t="s">
        <v>24</v>
      </c>
      <c r="F5" s="2"/>
      <c r="G5" s="41"/>
      <c r="H5" s="12"/>
      <c r="I5" s="11"/>
      <c r="J5" s="10"/>
    </row>
    <row r="6" spans="2:10" ht="18.75" customHeight="1">
      <c r="B6" s="49"/>
      <c r="C6" s="49"/>
      <c r="D6" s="51"/>
      <c r="E6" s="53"/>
      <c r="F6" s="2"/>
      <c r="G6" s="9"/>
      <c r="H6" s="9"/>
      <c r="I6" s="6">
        <f>SUM(I4:I5)</f>
        <v>20000</v>
      </c>
      <c r="J6" s="9"/>
    </row>
    <row r="7" spans="2:10" ht="41.25" customHeight="1">
      <c r="B7" s="8" t="s">
        <v>124</v>
      </c>
      <c r="C7" s="8"/>
      <c r="D7" s="6">
        <v>1890</v>
      </c>
      <c r="E7" s="29" t="s">
        <v>66</v>
      </c>
      <c r="F7" s="2"/>
      <c r="G7" s="42" t="s">
        <v>75</v>
      </c>
      <c r="H7" s="13" t="s">
        <v>47</v>
      </c>
      <c r="I7" s="15">
        <v>80000</v>
      </c>
      <c r="J7" s="16" t="s">
        <v>2</v>
      </c>
    </row>
    <row r="8" spans="2:10" ht="38.25" customHeight="1">
      <c r="B8" s="8" t="s">
        <v>91</v>
      </c>
      <c r="C8" s="8"/>
      <c r="D8" s="6">
        <v>515</v>
      </c>
      <c r="E8" s="29" t="s">
        <v>66</v>
      </c>
      <c r="F8" s="2"/>
      <c r="G8" s="43"/>
      <c r="H8" s="13"/>
      <c r="I8" s="15"/>
      <c r="J8" s="16"/>
    </row>
    <row r="9" spans="2:10" ht="38.25" customHeight="1">
      <c r="B9" s="8" t="s">
        <v>92</v>
      </c>
      <c r="C9" s="8"/>
      <c r="D9" s="6">
        <v>948</v>
      </c>
      <c r="E9" s="29" t="s">
        <v>66</v>
      </c>
      <c r="F9" s="2"/>
      <c r="G9" s="43"/>
      <c r="H9" s="13"/>
      <c r="I9" s="15"/>
      <c r="J9" s="16"/>
    </row>
    <row r="10" spans="2:10" ht="38.25" customHeight="1">
      <c r="B10" s="8" t="s">
        <v>93</v>
      </c>
      <c r="C10" s="8"/>
      <c r="D10" s="6">
        <v>13500</v>
      </c>
      <c r="E10" s="29" t="s">
        <v>66</v>
      </c>
      <c r="F10" s="2"/>
      <c r="G10" s="44"/>
      <c r="H10" s="13"/>
      <c r="I10" s="15"/>
      <c r="J10" s="16"/>
    </row>
    <row r="11" spans="2:10" ht="18" customHeight="1">
      <c r="B11" s="8" t="s">
        <v>94</v>
      </c>
      <c r="C11" s="8"/>
      <c r="D11" s="6">
        <v>800</v>
      </c>
      <c r="E11" s="7" t="s">
        <v>95</v>
      </c>
      <c r="F11" s="2"/>
      <c r="G11" s="9"/>
      <c r="H11" s="9"/>
      <c r="I11" s="6">
        <f>SUM(I7:I10)</f>
        <v>80000</v>
      </c>
      <c r="J11" s="9"/>
    </row>
    <row r="12" spans="2:10" ht="18.75" customHeight="1">
      <c r="B12" s="8" t="s">
        <v>96</v>
      </c>
      <c r="C12" s="8"/>
      <c r="D12" s="6">
        <v>970</v>
      </c>
      <c r="E12" s="7" t="s">
        <v>123</v>
      </c>
      <c r="F12" s="2"/>
      <c r="G12" s="45" t="s">
        <v>45</v>
      </c>
      <c r="H12" s="17" t="s">
        <v>46</v>
      </c>
      <c r="I12" s="18">
        <v>2500</v>
      </c>
      <c r="J12" s="19" t="s">
        <v>24</v>
      </c>
    </row>
    <row r="13" spans="2:10" ht="37.5" customHeight="1">
      <c r="B13" s="8" t="s">
        <v>97</v>
      </c>
      <c r="C13" s="8"/>
      <c r="D13" s="6">
        <v>1100</v>
      </c>
      <c r="E13" s="7"/>
      <c r="F13" s="2"/>
      <c r="G13" s="46"/>
      <c r="H13" s="17" t="s">
        <v>48</v>
      </c>
      <c r="I13" s="18">
        <v>52500</v>
      </c>
      <c r="J13" s="19" t="s">
        <v>53</v>
      </c>
    </row>
    <row r="14" spans="2:10" ht="18.75" customHeight="1">
      <c r="B14" s="8" t="s">
        <v>98</v>
      </c>
      <c r="C14" s="8">
        <v>2</v>
      </c>
      <c r="D14" s="6">
        <v>945</v>
      </c>
      <c r="E14" s="7" t="s">
        <v>95</v>
      </c>
      <c r="F14" s="2"/>
      <c r="G14" s="46"/>
      <c r="H14" s="17" t="s">
        <v>49</v>
      </c>
      <c r="I14" s="18">
        <v>14500</v>
      </c>
      <c r="J14" s="19" t="s">
        <v>53</v>
      </c>
    </row>
    <row r="15" spans="2:10" ht="18.75" customHeight="1">
      <c r="B15" s="8" t="s">
        <v>99</v>
      </c>
      <c r="C15" s="8">
        <v>1</v>
      </c>
      <c r="D15" s="6">
        <v>405</v>
      </c>
      <c r="E15" s="7" t="s">
        <v>95</v>
      </c>
      <c r="F15" s="2"/>
      <c r="G15" s="46"/>
      <c r="H15" s="17" t="s">
        <v>50</v>
      </c>
      <c r="I15" s="18">
        <v>13000</v>
      </c>
      <c r="J15" s="19" t="s">
        <v>53</v>
      </c>
    </row>
    <row r="16" spans="2:10" ht="18.75" customHeight="1">
      <c r="B16" s="8" t="s">
        <v>100</v>
      </c>
      <c r="C16" s="8">
        <v>1</v>
      </c>
      <c r="D16" s="6">
        <v>5000</v>
      </c>
      <c r="E16" s="7" t="s">
        <v>95</v>
      </c>
      <c r="F16" s="2"/>
      <c r="G16" s="46"/>
      <c r="H16" s="17" t="s">
        <v>52</v>
      </c>
      <c r="I16" s="18">
        <v>3000</v>
      </c>
      <c r="J16" s="19" t="s">
        <v>24</v>
      </c>
    </row>
    <row r="17" spans="2:10" ht="18.75" customHeight="1">
      <c r="B17" s="8" t="s">
        <v>101</v>
      </c>
      <c r="C17" s="8">
        <v>1</v>
      </c>
      <c r="D17" s="6">
        <v>7149.96</v>
      </c>
      <c r="E17" s="7" t="s">
        <v>84</v>
      </c>
      <c r="F17" s="2"/>
      <c r="G17" s="47"/>
      <c r="H17" s="17" t="s">
        <v>54</v>
      </c>
      <c r="I17" s="18"/>
      <c r="J17" s="17" t="s">
        <v>24</v>
      </c>
    </row>
    <row r="18" spans="2:10" ht="18.75" customHeight="1">
      <c r="B18" s="8" t="s">
        <v>102</v>
      </c>
      <c r="C18" s="8">
        <v>1919</v>
      </c>
      <c r="D18" s="6">
        <v>78120.45</v>
      </c>
      <c r="E18" s="7"/>
      <c r="F18" s="2"/>
      <c r="G18" s="9"/>
      <c r="H18" s="9"/>
      <c r="I18" s="6">
        <f>SUM(I12:I17)</f>
        <v>85500</v>
      </c>
      <c r="J18" s="9"/>
    </row>
    <row r="19" spans="2:10" ht="55.5" customHeight="1">
      <c r="B19" s="8" t="s">
        <v>73</v>
      </c>
      <c r="C19" s="8" t="s">
        <v>74</v>
      </c>
      <c r="D19" s="6">
        <v>188720</v>
      </c>
      <c r="E19" s="8" t="s">
        <v>125</v>
      </c>
      <c r="F19" s="2"/>
      <c r="G19" s="22" t="s">
        <v>55</v>
      </c>
      <c r="H19" s="23" t="s">
        <v>56</v>
      </c>
      <c r="I19" s="24">
        <v>168987</v>
      </c>
      <c r="J19" s="25" t="s">
        <v>24</v>
      </c>
    </row>
    <row r="20" spans="2:10" ht="36.75" customHeight="1">
      <c r="B20" s="8" t="s">
        <v>103</v>
      </c>
      <c r="C20" s="8"/>
      <c r="D20" s="6">
        <v>9469</v>
      </c>
      <c r="E20" s="7" t="s">
        <v>24</v>
      </c>
      <c r="F20" s="2"/>
      <c r="G20" s="9"/>
      <c r="H20" s="9"/>
      <c r="I20" s="6"/>
      <c r="J20" s="9"/>
    </row>
    <row r="21" spans="2:10" ht="18.75" customHeight="1">
      <c r="B21" s="8"/>
      <c r="C21" s="8"/>
      <c r="D21" s="6"/>
      <c r="E21" s="7"/>
      <c r="F21" s="2"/>
      <c r="G21" s="2"/>
      <c r="H21" s="2"/>
      <c r="I21" s="3"/>
      <c r="J21" s="2"/>
    </row>
    <row r="22" spans="2:10" ht="18.75">
      <c r="B22" s="4"/>
      <c r="C22" s="4"/>
      <c r="D22" s="20">
        <f>SUM(D4:D21)</f>
        <v>658519.41</v>
      </c>
      <c r="E22" s="2"/>
      <c r="F22" s="2"/>
      <c r="G22" s="2"/>
      <c r="H22" s="2"/>
      <c r="I22" s="2"/>
      <c r="J22" s="2"/>
    </row>
    <row r="23" spans="2:3" ht="15">
      <c r="B23" s="1"/>
      <c r="C23" s="1"/>
    </row>
  </sheetData>
  <sheetProtection/>
  <mergeCells count="9">
    <mergeCell ref="B2:E2"/>
    <mergeCell ref="G2:J2"/>
    <mergeCell ref="G4:G5"/>
    <mergeCell ref="G7:G10"/>
    <mergeCell ref="G12:G17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.00390625" style="0" customWidth="1"/>
    <col min="2" max="2" width="34.00390625" style="0" customWidth="1"/>
    <col min="3" max="3" width="10.421875" style="0" customWidth="1"/>
    <col min="4" max="4" width="15.00390625" style="0" customWidth="1"/>
    <col min="5" max="5" width="28.8515625" style="0" customWidth="1"/>
    <col min="6" max="6" width="7.140625" style="0" customWidth="1"/>
    <col min="7" max="7" width="18.7109375" style="0" customWidth="1"/>
    <col min="8" max="8" width="33.7109375" style="0" customWidth="1"/>
    <col min="9" max="9" width="18.57421875" style="0" customWidth="1"/>
    <col min="10" max="10" width="27.421875" style="0" customWidth="1"/>
  </cols>
  <sheetData>
    <row r="2" spans="2:10" ht="20.25">
      <c r="B2" s="38" t="s">
        <v>104</v>
      </c>
      <c r="C2" s="38"/>
      <c r="D2" s="38"/>
      <c r="E2" s="38"/>
      <c r="F2" s="2"/>
      <c r="G2" s="39" t="s">
        <v>21</v>
      </c>
      <c r="H2" s="39"/>
      <c r="I2" s="39"/>
      <c r="J2" s="39"/>
    </row>
    <row r="3" spans="2:10" ht="18.75">
      <c r="B3" s="2"/>
      <c r="C3" s="2"/>
      <c r="D3" s="2"/>
      <c r="E3" s="2"/>
      <c r="F3" s="2"/>
      <c r="G3" s="2"/>
      <c r="H3" s="2"/>
      <c r="I3" s="2"/>
      <c r="J3" s="2"/>
    </row>
    <row r="4" spans="2:10" ht="37.5">
      <c r="B4" s="29" t="s">
        <v>59</v>
      </c>
      <c r="C4" s="29" t="s">
        <v>60</v>
      </c>
      <c r="D4" s="34"/>
      <c r="E4" s="29" t="s">
        <v>24</v>
      </c>
      <c r="F4" s="2"/>
      <c r="G4" s="56" t="s">
        <v>42</v>
      </c>
      <c r="H4" s="28" t="s">
        <v>61</v>
      </c>
      <c r="I4" s="26">
        <v>12000</v>
      </c>
      <c r="J4" s="27" t="s">
        <v>40</v>
      </c>
    </row>
    <row r="5" spans="2:10" ht="18.75" customHeight="1">
      <c r="B5" s="59" t="s">
        <v>64</v>
      </c>
      <c r="C5" s="59" t="s">
        <v>57</v>
      </c>
      <c r="D5" s="61"/>
      <c r="E5" s="59" t="s">
        <v>24</v>
      </c>
      <c r="F5" s="2"/>
      <c r="G5" s="58"/>
      <c r="H5" s="63" t="s">
        <v>62</v>
      </c>
      <c r="I5" s="54">
        <v>9800</v>
      </c>
      <c r="J5" s="56" t="s">
        <v>40</v>
      </c>
    </row>
    <row r="6" spans="2:10" ht="18.75" customHeight="1">
      <c r="B6" s="60"/>
      <c r="C6" s="60"/>
      <c r="D6" s="62"/>
      <c r="E6" s="60"/>
      <c r="F6" s="2"/>
      <c r="G6" s="58"/>
      <c r="H6" s="64"/>
      <c r="I6" s="55"/>
      <c r="J6" s="57"/>
    </row>
    <row r="7" spans="2:10" ht="18.75" customHeight="1">
      <c r="B7" s="35"/>
      <c r="C7" s="35"/>
      <c r="D7" s="36"/>
      <c r="E7" s="35"/>
      <c r="F7" s="2"/>
      <c r="G7" s="58"/>
      <c r="H7" s="32" t="s">
        <v>107</v>
      </c>
      <c r="I7" s="33">
        <v>13200</v>
      </c>
      <c r="J7" s="70" t="s">
        <v>40</v>
      </c>
    </row>
    <row r="8" spans="2:10" ht="41.25" customHeight="1">
      <c r="B8" s="29" t="s">
        <v>65</v>
      </c>
      <c r="C8" s="29"/>
      <c r="D8" s="31">
        <v>3285</v>
      </c>
      <c r="E8" s="29" t="s">
        <v>105</v>
      </c>
      <c r="F8" s="2"/>
      <c r="G8" s="58"/>
      <c r="H8" s="32" t="s">
        <v>108</v>
      </c>
      <c r="I8" s="69"/>
      <c r="J8" s="71"/>
    </row>
    <row r="9" spans="2:10" ht="40.5" customHeight="1">
      <c r="B9" s="29" t="s">
        <v>67</v>
      </c>
      <c r="C9" s="29"/>
      <c r="D9" s="31">
        <v>970</v>
      </c>
      <c r="E9" s="29" t="s">
        <v>105</v>
      </c>
      <c r="F9" s="2"/>
      <c r="G9" s="58"/>
      <c r="H9" s="32" t="s">
        <v>110</v>
      </c>
      <c r="I9" s="69"/>
      <c r="J9" s="71"/>
    </row>
    <row r="10" spans="2:10" ht="37.5" customHeight="1">
      <c r="B10" s="29" t="s">
        <v>69</v>
      </c>
      <c r="C10" s="29" t="s">
        <v>70</v>
      </c>
      <c r="D10" s="31">
        <v>12000</v>
      </c>
      <c r="E10" s="29" t="s">
        <v>106</v>
      </c>
      <c r="F10" s="2"/>
      <c r="G10" s="58"/>
      <c r="H10" s="67" t="s">
        <v>109</v>
      </c>
      <c r="I10" s="69"/>
      <c r="J10" s="72"/>
    </row>
    <row r="11" spans="2:10" ht="38.25" customHeight="1">
      <c r="B11" s="29" t="s">
        <v>71</v>
      </c>
      <c r="C11" s="29">
        <v>3</v>
      </c>
      <c r="D11" s="31">
        <v>7698</v>
      </c>
      <c r="E11" s="29" t="s">
        <v>105</v>
      </c>
      <c r="F11" s="2"/>
      <c r="G11" s="57"/>
      <c r="H11" s="66" t="s">
        <v>63</v>
      </c>
      <c r="I11" s="68">
        <v>9000</v>
      </c>
      <c r="J11" s="65" t="s">
        <v>40</v>
      </c>
    </row>
    <row r="12" spans="2:10" ht="38.25" customHeight="1">
      <c r="B12" s="29" t="s">
        <v>72</v>
      </c>
      <c r="C12" s="29">
        <v>3</v>
      </c>
      <c r="D12" s="31">
        <v>17701.2</v>
      </c>
      <c r="E12" s="29" t="s">
        <v>105</v>
      </c>
      <c r="F12" s="2"/>
      <c r="G12" s="9"/>
      <c r="H12" s="9"/>
      <c r="I12" s="6">
        <f>SUM(I4:I11)</f>
        <v>44000</v>
      </c>
      <c r="J12" s="9"/>
    </row>
    <row r="13" spans="2:10" ht="40.5" customHeight="1">
      <c r="B13" s="29" t="s">
        <v>88</v>
      </c>
      <c r="C13" s="37">
        <v>4</v>
      </c>
      <c r="D13" s="31">
        <v>23995</v>
      </c>
      <c r="E13" s="29" t="s">
        <v>111</v>
      </c>
      <c r="F13" s="2"/>
      <c r="G13" s="45" t="s">
        <v>45</v>
      </c>
      <c r="H13" s="30" t="s">
        <v>68</v>
      </c>
      <c r="I13" s="18">
        <v>28000</v>
      </c>
      <c r="J13" s="19" t="s">
        <v>24</v>
      </c>
    </row>
    <row r="14" spans="2:10" ht="74.25" customHeight="1">
      <c r="B14" s="29" t="s">
        <v>112</v>
      </c>
      <c r="C14" s="29">
        <v>4</v>
      </c>
      <c r="D14" s="31">
        <v>2448</v>
      </c>
      <c r="E14" s="29" t="s">
        <v>113</v>
      </c>
      <c r="F14" s="2"/>
      <c r="G14" s="46"/>
      <c r="H14" s="30" t="s">
        <v>116</v>
      </c>
      <c r="I14" s="88">
        <v>32000</v>
      </c>
      <c r="J14" s="19" t="s">
        <v>24</v>
      </c>
    </row>
    <row r="15" spans="2:10" ht="41.25" customHeight="1">
      <c r="B15" s="29" t="s">
        <v>89</v>
      </c>
      <c r="C15" s="29">
        <v>6</v>
      </c>
      <c r="D15" s="31">
        <v>4320</v>
      </c>
      <c r="E15" s="29" t="s">
        <v>114</v>
      </c>
      <c r="F15" s="2"/>
      <c r="G15" s="9"/>
      <c r="H15" s="9"/>
      <c r="I15" s="6">
        <f>SUM(I13:I14)</f>
        <v>60000</v>
      </c>
      <c r="J15" s="9"/>
    </row>
    <row r="16" spans="2:10" ht="36.75" customHeight="1">
      <c r="B16" s="29" t="s">
        <v>90</v>
      </c>
      <c r="C16" s="29">
        <v>2</v>
      </c>
      <c r="D16" s="31">
        <v>119623.2</v>
      </c>
      <c r="E16" s="29" t="s">
        <v>115</v>
      </c>
      <c r="F16" s="2"/>
      <c r="G16" s="76" t="s">
        <v>75</v>
      </c>
      <c r="H16" s="77" t="s">
        <v>76</v>
      </c>
      <c r="I16" s="78">
        <v>31997</v>
      </c>
      <c r="J16" s="77" t="s">
        <v>117</v>
      </c>
    </row>
    <row r="17" spans="2:10" ht="26.25" customHeight="1">
      <c r="B17" s="29"/>
      <c r="C17" s="29"/>
      <c r="D17" s="31"/>
      <c r="E17" s="29"/>
      <c r="F17" s="2"/>
      <c r="G17" s="79"/>
      <c r="H17" s="77" t="s">
        <v>118</v>
      </c>
      <c r="I17" s="78">
        <v>11529</v>
      </c>
      <c r="J17" s="76" t="s">
        <v>77</v>
      </c>
    </row>
    <row r="18" spans="2:10" ht="26.25" customHeight="1">
      <c r="B18" s="29"/>
      <c r="C18" s="29"/>
      <c r="D18" s="31"/>
      <c r="E18" s="29"/>
      <c r="F18" s="2"/>
      <c r="G18" s="79"/>
      <c r="H18" s="77" t="s">
        <v>119</v>
      </c>
      <c r="I18" s="78">
        <v>5998.2</v>
      </c>
      <c r="J18" s="79"/>
    </row>
    <row r="19" spans="2:10" ht="26.25" customHeight="1">
      <c r="B19" s="29"/>
      <c r="C19" s="29"/>
      <c r="D19" s="31"/>
      <c r="E19" s="29"/>
      <c r="F19" s="2"/>
      <c r="G19" s="79"/>
      <c r="H19" s="77" t="s">
        <v>120</v>
      </c>
      <c r="I19" s="78">
        <v>2662.8</v>
      </c>
      <c r="J19" s="79"/>
    </row>
    <row r="20" spans="2:10" ht="26.25" customHeight="1">
      <c r="B20" s="8"/>
      <c r="C20" s="8"/>
      <c r="D20" s="6"/>
      <c r="E20" s="7"/>
      <c r="F20" s="2"/>
      <c r="G20" s="79"/>
      <c r="H20" s="77" t="s">
        <v>121</v>
      </c>
      <c r="I20" s="89">
        <v>1788</v>
      </c>
      <c r="J20" s="80"/>
    </row>
    <row r="21" spans="2:10" ht="26.25" customHeight="1">
      <c r="B21" s="8"/>
      <c r="C21" s="8"/>
      <c r="D21" s="6"/>
      <c r="E21" s="7"/>
      <c r="F21" s="2"/>
      <c r="G21" s="80"/>
      <c r="H21" s="81" t="s">
        <v>78</v>
      </c>
      <c r="I21" s="78">
        <v>19998</v>
      </c>
      <c r="J21" s="77" t="s">
        <v>122</v>
      </c>
    </row>
    <row r="22" spans="2:10" ht="21" customHeight="1">
      <c r="B22" s="73"/>
      <c r="C22" s="73"/>
      <c r="D22" s="74"/>
      <c r="E22" s="75"/>
      <c r="F22" s="2"/>
      <c r="G22" s="82"/>
      <c r="H22" s="81"/>
      <c r="I22" s="78">
        <f>SUM(I16:I21)</f>
        <v>73973</v>
      </c>
      <c r="J22" s="77"/>
    </row>
    <row r="23" spans="2:10" ht="18.75">
      <c r="B23" s="4"/>
      <c r="C23" s="4"/>
      <c r="D23" s="20">
        <f>SUM(D4:D21)</f>
        <v>192040.4</v>
      </c>
      <c r="E23" s="2"/>
      <c r="F23" s="2"/>
      <c r="G23" s="83" t="s">
        <v>51</v>
      </c>
      <c r="H23" s="84" t="s">
        <v>80</v>
      </c>
      <c r="I23" s="90">
        <v>3899</v>
      </c>
      <c r="J23" s="84" t="s">
        <v>81</v>
      </c>
    </row>
    <row r="24" spans="2:10" ht="18.75">
      <c r="B24" s="1"/>
      <c r="C24" s="1"/>
      <c r="G24" s="85"/>
      <c r="H24" s="84" t="s">
        <v>82</v>
      </c>
      <c r="I24" s="90">
        <v>1802</v>
      </c>
      <c r="J24" s="84" t="s">
        <v>81</v>
      </c>
    </row>
    <row r="25" spans="7:10" ht="18.75">
      <c r="G25" s="85"/>
      <c r="H25" s="84" t="s">
        <v>83</v>
      </c>
      <c r="I25" s="90">
        <v>2398.96</v>
      </c>
      <c r="J25" s="84" t="s">
        <v>84</v>
      </c>
    </row>
    <row r="26" spans="7:10" ht="18.75">
      <c r="G26" s="85"/>
      <c r="H26" s="84" t="s">
        <v>85</v>
      </c>
      <c r="I26" s="90">
        <v>3174.96</v>
      </c>
      <c r="J26" s="84" t="s">
        <v>86</v>
      </c>
    </row>
    <row r="27" spans="7:10" ht="37.5">
      <c r="G27" s="86"/>
      <c r="H27" s="84" t="s">
        <v>87</v>
      </c>
      <c r="I27" s="90">
        <v>3499.92</v>
      </c>
      <c r="J27" s="87" t="s">
        <v>79</v>
      </c>
    </row>
    <row r="28" spans="7:10" ht="18.75">
      <c r="G28" s="84"/>
      <c r="H28" s="84"/>
      <c r="I28" s="90">
        <f>SUM(I23:I27)</f>
        <v>14774.84</v>
      </c>
      <c r="J28" s="84"/>
    </row>
    <row r="29" ht="18.75">
      <c r="I29" s="3">
        <f>I12+I15+I22+I28</f>
        <v>192747.84</v>
      </c>
    </row>
  </sheetData>
  <sheetProtection/>
  <mergeCells count="15">
    <mergeCell ref="J7:J10"/>
    <mergeCell ref="G4:G11"/>
    <mergeCell ref="J17:J20"/>
    <mergeCell ref="G16:G21"/>
    <mergeCell ref="G23:G27"/>
    <mergeCell ref="B2:E2"/>
    <mergeCell ref="G2:J2"/>
    <mergeCell ref="B5:B6"/>
    <mergeCell ref="C5:C6"/>
    <mergeCell ref="D5:D6"/>
    <mergeCell ref="E5:E6"/>
    <mergeCell ref="G13:G14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2017-02-07T20:25:00Z</dcterms:created>
  <dcterms:modified xsi:type="dcterms:W3CDTF">2018-09-17T15:55:57Z</dcterms:modified>
  <cp:category/>
  <cp:version/>
  <cp:contentType/>
  <cp:contentStatus/>
</cp:coreProperties>
</file>